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8" r:id="rId1"/>
    <sheet name="2кв" sheetId="30" r:id="rId2"/>
    <sheet name="отчет" sheetId="29" r:id="rId3"/>
  </sheets>
  <definedNames>
    <definedName name="_xlnm.Print_Area" localSheetId="0">'1кв'!$A$1:$E$49</definedName>
    <definedName name="_xlnm.Print_Area" localSheetId="1">'2кв'!$A$1:$E$49</definedName>
    <definedName name="_xlnm.Print_Area" localSheetId="2">отчет!$A$1:$C$39</definedName>
  </definedNames>
  <calcPr calcId="152511"/>
</workbook>
</file>

<file path=xl/calcChain.xml><?xml version="1.0" encoding="utf-8"?>
<calcChain xmlns="http://schemas.openxmlformats.org/spreadsheetml/2006/main">
  <c r="B44" i="30" l="1"/>
  <c r="E27" i="30"/>
  <c r="E25" i="30"/>
  <c r="B47" i="30"/>
  <c r="E23" i="30"/>
  <c r="E22" i="30"/>
  <c r="B48" i="30" s="1"/>
  <c r="B49" i="30" l="1"/>
  <c r="C20" i="29"/>
  <c r="C19" i="29"/>
  <c r="C17" i="29" s="1"/>
  <c r="C16" i="29"/>
  <c r="C14" i="29"/>
  <c r="C13" i="29"/>
  <c r="C12" i="29"/>
  <c r="C21" i="29" s="1"/>
  <c r="C9" i="29"/>
  <c r="C8" i="29"/>
  <c r="C10" i="29" s="1"/>
  <c r="C6" i="29"/>
  <c r="C27" i="29"/>
  <c r="B47" i="28"/>
  <c r="E23" i="28"/>
  <c r="E22" i="28"/>
  <c r="E27" i="28" s="1"/>
  <c r="B48" i="28" s="1"/>
  <c r="C22" i="29" l="1"/>
  <c r="B49" i="28"/>
</calcChain>
</file>

<file path=xl/sharedStrings.xml><?xml version="1.0" encoding="utf-8"?>
<sst xmlns="http://schemas.openxmlformats.org/spreadsheetml/2006/main" count="147" uniqueCount="88">
  <si>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</si>
  <si>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</si>
  <si>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</si>
  <si>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</si>
  <si>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</si>
  <si>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</si>
  <si>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</si>
  <si>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</si>
  <si>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</si>
  <si>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</si>
  <si>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</si>
  <si>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</si>
  <si>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</si>
  <si>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</si>
  <si>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</si>
  <si>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</si>
  <si>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</si>
  <si>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</si>
  <si>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</si>
  <si>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</si>
  <si>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</si>
  <si>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</si>
  <si>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</si>
  <si>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</si>
  <si>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</si>
  <si>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</si>
  <si>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№39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</si>
  <si>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</si>
  <si>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</si>
  <si>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</si>
  <si>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</si>
  <si>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</si>
  <si>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</si>
  <si>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</si>
  <si>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</si>
  <si>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</si>
  <si>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</si>
  <si>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</si>
  <si>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от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</si>
  <si>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Юрченко В.В.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</si>
  <si>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Юрченко Владимира Валерьевича</t>
    </r>
  </si>
  <si>
    <t xml:space="preserve">Услуги по содержанию многоквартирного дома </t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</si>
  <si>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</si>
  <si>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</si>
  <si>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- 716,2 м2</t>
  </si>
  <si>
    <t>интернет Ростелеком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</si>
  <si>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</si>
  <si>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45679,26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</si>
  <si>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</si>
  <si>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</si>
  <si>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</si>
  <si>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</si>
  <si>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</si>
  <si>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</si>
  <si>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</si>
  <si>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</si>
  <si>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</si>
  <si>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</si>
  <si>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</si>
  <si>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</si>
  <si>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</si>
  <si>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</si>
  <si>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</si>
  <si>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</si>
  <si>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</si>
  <si>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</si>
  <si>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</si>
  <si>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</si>
  <si>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</si>
  <si>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</si>
  <si>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</si>
  <si>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Лесная, д. 6</t>
  </si>
  <si>
    <t>Начислено всего 173005,32</t>
  </si>
  <si>
    <t>Непредвиденные работы 2 ч/ч</t>
  </si>
  <si>
    <t xml:space="preserve">   * Замена окон (смета)</t>
  </si>
  <si>
    <t xml:space="preserve">   * Ремонт оголовков вентканалов (смета)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</si>
  <si>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</si>
  <si>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</si>
  <si>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</si>
  <si>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</si>
  <si>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10 2023 г. по "31" 12 2023 г. выполнено работ (оказано услуг) на общую сумму тридцать четыре тысячи сто тридцать  восемь рублей 40 копеек.</t>
  </si>
  <si>
    <t>за 2 квартал 2024 года</t>
  </si>
  <si>
    <t>30.06.2024 г.</t>
  </si>
  <si>
    <t>2 квартал</t>
  </si>
  <si>
    <t>апрель</t>
  </si>
  <si>
    <t>ч/ч</t>
  </si>
  <si>
    <t>Ремонт ввода в дом ХВС (кв.5)</t>
  </si>
  <si>
    <t xml:space="preserve">           2. Всего за период с "01" 04 2024 г. по "30" 06 2024 г. выполнено работ (оказано услуг) на общую сумму тридцать пять  тысяч пятьсот восемьдесят пять рублей 82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</si>
</sst>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83">
    <xf numFmtId="0" fontId="0" fillId="0" borderId="0" xfId="0"/>
    <xf numFmtId="0" fontId="7" fillId="0" borderId="1" xfId="0" applyFont="1" applyBorder="1" applyAlignment="1">
      <alignment vertical="center" wrapText="1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164" fontId="4" fillId="0" borderId="0" xfId="1" applyNumberFormat="1" applyFont="1"/>
    <xf numFmtId="0" fontId="15" fillId="2" borderId="4" xfId="4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2" borderId="4" xfId="0" applyFont="1" applyFill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4" zoomScaleNormal="9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4" customWidth="1"/>
    <col min="2" max="2" width="20.28515625" style="4" customWidth="1"/>
    <col min="3" max="3" width="13" style="4" customWidth="1"/>
    <col min="4" max="4" width="16.140625" style="4" customWidth="1"/>
    <col min="5" max="5" width="14.140625" style="4" customWidth="1"/>
    <col min="6" max="7" width="9.140625" style="4"/>
    <col min="8" max="8" width="12.85546875" style="4" customWidth="1"/>
    <col min="9" max="16384" width="9.140625" style="4"/>
  </cols>
  <sheetData>
    <row r="1" spans="1:5" ht="15.75" x14ac:dyDescent="0.25">
      <c r="A1" s="63" t="s">
        <v>11</v>
      </c>
      <c r="B1" s="63"/>
      <c r="C1" s="63"/>
      <c r="D1" s="63"/>
      <c r="E1" s="63"/>
    </row>
    <row r="2" spans="1:5" ht="33" customHeight="1" x14ac:dyDescent="0.25">
      <c r="A2" s="64" t="s">
        <v>12</v>
      </c>
      <c r="B2" s="65"/>
      <c r="C2" s="65"/>
      <c r="D2" s="65"/>
      <c r="E2" s="65"/>
    </row>
    <row r="3" spans="1:5" x14ac:dyDescent="0.25">
      <c r="A3" s="66" t="s">
        <v>76</v>
      </c>
      <c r="B3" s="66"/>
      <c r="C3" s="66"/>
      <c r="D3" s="66"/>
      <c r="E3" s="66"/>
    </row>
    <row r="4" spans="1:5" s="3" customFormat="1" ht="15.75" customHeight="1" x14ac:dyDescent="0.25">
      <c r="A4" s="20" t="s">
        <v>13</v>
      </c>
      <c r="B4" s="6"/>
      <c r="C4" s="6"/>
      <c r="D4" s="54"/>
      <c r="E4" s="27" t="s">
        <v>77</v>
      </c>
    </row>
    <row r="5" spans="1:5" x14ac:dyDescent="0.25">
      <c r="A5" s="26"/>
      <c r="B5" s="6"/>
      <c r="C5" s="6"/>
      <c r="D5" s="6"/>
      <c r="E5" s="6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68" t="s">
        <v>25</v>
      </c>
      <c r="B7" s="68"/>
      <c r="C7" s="68"/>
      <c r="D7" s="68"/>
      <c r="E7" s="68"/>
    </row>
    <row r="8" spans="1:5" ht="18.75" customHeight="1" x14ac:dyDescent="0.25">
      <c r="A8" s="70" t="s">
        <v>1</v>
      </c>
      <c r="B8" s="70"/>
      <c r="C8" s="70"/>
      <c r="D8" s="70"/>
      <c r="E8" s="70"/>
    </row>
    <row r="9" spans="1:5" x14ac:dyDescent="0.25">
      <c r="A9" s="67" t="s">
        <v>40</v>
      </c>
      <c r="B9" s="67"/>
      <c r="C9" s="67"/>
      <c r="D9" s="67"/>
      <c r="E9" s="67"/>
    </row>
    <row r="10" spans="1:5" ht="24" customHeight="1" x14ac:dyDescent="0.25">
      <c r="A10" s="71" t="s">
        <v>14</v>
      </c>
      <c r="B10" s="72"/>
      <c r="C10" s="72"/>
      <c r="D10" s="72"/>
      <c r="E10" s="72"/>
    </row>
    <row r="11" spans="1:5" ht="28.5" customHeight="1" x14ac:dyDescent="0.25">
      <c r="A11" s="67" t="s">
        <v>38</v>
      </c>
      <c r="B11" s="67"/>
      <c r="C11" s="67"/>
      <c r="D11" s="67"/>
      <c r="E11" s="67"/>
    </row>
    <row r="12" spans="1:5" ht="12" customHeight="1" x14ac:dyDescent="0.25">
      <c r="A12" s="70" t="s">
        <v>15</v>
      </c>
      <c r="B12" s="73"/>
      <c r="C12" s="73"/>
      <c r="D12" s="73"/>
      <c r="E12" s="73"/>
    </row>
    <row r="13" spans="1:5" x14ac:dyDescent="0.25">
      <c r="A13" s="67" t="s">
        <v>22</v>
      </c>
      <c r="B13" s="67"/>
      <c r="C13" s="67"/>
      <c r="D13" s="67"/>
      <c r="E13" s="67"/>
    </row>
    <row r="14" spans="1:5" x14ac:dyDescent="0.25">
      <c r="A14" s="70" t="s">
        <v>2</v>
      </c>
      <c r="B14" s="73"/>
      <c r="C14" s="73"/>
      <c r="D14" s="73"/>
      <c r="E14" s="73"/>
    </row>
    <row r="15" spans="1:5" x14ac:dyDescent="0.25">
      <c r="A15" s="67" t="s">
        <v>43</v>
      </c>
      <c r="B15" s="67"/>
      <c r="C15" s="67"/>
      <c r="D15" s="67"/>
      <c r="E15" s="67"/>
    </row>
    <row r="16" spans="1:5" x14ac:dyDescent="0.25">
      <c r="A16" s="70" t="s">
        <v>16</v>
      </c>
      <c r="B16" s="73"/>
      <c r="C16" s="73"/>
      <c r="D16" s="73"/>
      <c r="E16" s="73"/>
    </row>
    <row r="17" spans="1:7" ht="29.25" customHeight="1" x14ac:dyDescent="0.25">
      <c r="A17" s="67" t="s">
        <v>17</v>
      </c>
      <c r="B17" s="67"/>
      <c r="C17" s="67"/>
      <c r="D17" s="67"/>
      <c r="E17" s="67"/>
    </row>
    <row r="18" spans="1:7" ht="57.6" customHeight="1" x14ac:dyDescent="0.25">
      <c r="A18" s="67" t="s">
        <v>26</v>
      </c>
      <c r="B18" s="67"/>
      <c r="C18" s="67"/>
      <c r="D18" s="67"/>
      <c r="E18" s="67"/>
    </row>
    <row r="19" spans="1:7" ht="34.5" customHeight="1" x14ac:dyDescent="0.25">
      <c r="A19" s="69" t="s">
        <v>27</v>
      </c>
      <c r="B19" s="69"/>
      <c r="C19" s="69"/>
      <c r="D19" s="69"/>
      <c r="E19" s="69"/>
    </row>
    <row r="20" spans="1:7" x14ac:dyDescent="0.25">
      <c r="A20" s="69"/>
      <c r="B20" s="69"/>
      <c r="C20" s="69"/>
      <c r="D20" s="69"/>
      <c r="E20" s="69"/>
      <c r="F20" s="4">
        <v>716.2</v>
      </c>
      <c r="G20" s="4">
        <v>3</v>
      </c>
    </row>
    <row r="21" spans="1:7" ht="135" x14ac:dyDescent="0.25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41</v>
      </c>
      <c r="B22" s="11" t="s">
        <v>31</v>
      </c>
      <c r="C22" s="5" t="s">
        <v>4</v>
      </c>
      <c r="D22" s="5">
        <v>11.07</v>
      </c>
      <c r="E22" s="10">
        <f>D22*F20*G20</f>
        <v>23785.002</v>
      </c>
    </row>
    <row r="23" spans="1:7" x14ac:dyDescent="0.25">
      <c r="A23" s="9" t="s">
        <v>37</v>
      </c>
      <c r="B23" s="11" t="s">
        <v>23</v>
      </c>
      <c r="C23" s="5" t="s">
        <v>4</v>
      </c>
      <c r="D23" s="5">
        <v>4.3600000000000003</v>
      </c>
      <c r="E23" s="10">
        <f>D23*F20*G20</f>
        <v>9367.8960000000006</v>
      </c>
    </row>
    <row r="24" spans="1:7" x14ac:dyDescent="0.25">
      <c r="A24" s="9" t="s">
        <v>28</v>
      </c>
      <c r="B24" s="11" t="s">
        <v>42</v>
      </c>
      <c r="C24" s="5" t="s">
        <v>29</v>
      </c>
      <c r="D24" s="5"/>
      <c r="E24" s="10">
        <v>0</v>
      </c>
    </row>
    <row r="25" spans="1:7" s="62" customFormat="1" ht="60" x14ac:dyDescent="0.25">
      <c r="A25" s="58" t="s">
        <v>78</v>
      </c>
      <c r="B25" s="59" t="s">
        <v>79</v>
      </c>
      <c r="C25" s="60" t="s">
        <v>29</v>
      </c>
      <c r="D25" s="60"/>
      <c r="E25" s="61">
        <v>985.5</v>
      </c>
    </row>
    <row r="26" spans="1:7" x14ac:dyDescent="0.25">
      <c r="A26" s="9"/>
      <c r="B26" s="11"/>
      <c r="C26" s="5"/>
      <c r="D26" s="5"/>
      <c r="E26" s="10"/>
    </row>
    <row r="27" spans="1:7" s="15" customFormat="1" ht="14.25" x14ac:dyDescent="0.2">
      <c r="A27" s="1" t="s">
        <v>24</v>
      </c>
      <c r="B27" s="12"/>
      <c r="C27" s="13"/>
      <c r="D27" s="13"/>
      <c r="E27" s="14">
        <f>SUM(E22:E26)</f>
        <v>34138.398000000001</v>
      </c>
    </row>
    <row r="29" spans="1:7" ht="31.9" customHeight="1" x14ac:dyDescent="0.25">
      <c r="A29" s="75" t="s">
        <v>80</v>
      </c>
      <c r="B29" s="75"/>
      <c r="C29" s="75"/>
      <c r="D29" s="75"/>
      <c r="E29" s="75"/>
    </row>
    <row r="30" spans="1:7" ht="32.2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27.75" customHeight="1" x14ac:dyDescent="0.25">
      <c r="A32" s="67" t="s">
        <v>30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6" t="s">
        <v>5</v>
      </c>
      <c r="B34" s="76"/>
      <c r="C34" s="76"/>
      <c r="D34" s="76"/>
      <c r="E34" s="76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7" t="s">
        <v>46</v>
      </c>
      <c r="B36" s="77"/>
      <c r="C36" s="77"/>
      <c r="D36" s="77"/>
      <c r="E36" s="7"/>
    </row>
    <row r="37" spans="1:5" x14ac:dyDescent="0.25">
      <c r="B37" s="74" t="s">
        <v>19</v>
      </c>
      <c r="C37" s="74"/>
      <c r="D37" s="74"/>
      <c r="E37" s="8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77" t="s">
        <v>39</v>
      </c>
      <c r="B39" s="77"/>
      <c r="C39" s="77"/>
      <c r="D39" s="77"/>
      <c r="E39" s="7"/>
    </row>
    <row r="40" spans="1:5" x14ac:dyDescent="0.25">
      <c r="B40" s="74" t="s">
        <v>19</v>
      </c>
      <c r="C40" s="74"/>
      <c r="D40" s="74"/>
      <c r="E40" s="8" t="s">
        <v>6</v>
      </c>
    </row>
    <row r="42" spans="1:5" x14ac:dyDescent="0.25">
      <c r="A42" s="4" t="s">
        <v>44</v>
      </c>
    </row>
    <row r="43" spans="1:5" x14ac:dyDescent="0.25">
      <c r="A43" s="15" t="s">
        <v>32</v>
      </c>
    </row>
    <row r="44" spans="1:5" x14ac:dyDescent="0.25">
      <c r="A44" s="4" t="s">
        <v>36</v>
      </c>
      <c r="B44" s="16">
        <v>5107.1400000000003</v>
      </c>
    </row>
    <row r="45" spans="1:5" x14ac:dyDescent="0.25">
      <c r="A45" s="18" t="s">
        <v>47</v>
      </c>
      <c r="B45" s="22"/>
    </row>
    <row r="46" spans="1:5" x14ac:dyDescent="0.25">
      <c r="A46" s="4" t="s">
        <v>33</v>
      </c>
      <c r="B46" s="22">
        <v>42027.39</v>
      </c>
    </row>
    <row r="47" spans="1:5" x14ac:dyDescent="0.25">
      <c r="A47" s="4" t="s">
        <v>45</v>
      </c>
      <c r="B47" s="22">
        <f>150*3</f>
        <v>450</v>
      </c>
      <c r="C47" s="2"/>
      <c r="D47" s="2"/>
      <c r="E47" s="2"/>
    </row>
    <row r="48" spans="1:5" ht="30" x14ac:dyDescent="0.25">
      <c r="A48" s="24" t="s">
        <v>34</v>
      </c>
      <c r="B48" s="22">
        <f>E27</f>
        <v>34138.398000000001</v>
      </c>
    </row>
    <row r="49" spans="1:2" x14ac:dyDescent="0.25">
      <c r="A49" s="17" t="s">
        <v>35</v>
      </c>
      <c r="B49" s="19">
        <f>B44+B46+B47-B48</f>
        <v>13446.131999999998</v>
      </c>
    </row>
    <row r="51" spans="1:2" x14ac:dyDescent="0.25">
      <c r="B51" s="4">
        <v>5107.1400000000003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31" zoomScaleNormal="9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4" customWidth="1"/>
    <col min="2" max="2" width="20.28515625" style="4" customWidth="1"/>
    <col min="3" max="3" width="13" style="4" customWidth="1"/>
    <col min="4" max="4" width="16.140625" style="4" customWidth="1"/>
    <col min="5" max="5" width="14.140625" style="4" customWidth="1"/>
    <col min="6" max="7" width="9.140625" style="4"/>
    <col min="8" max="8" width="12.85546875" style="4" customWidth="1"/>
    <col min="9" max="16384" width="9.140625" style="4"/>
  </cols>
  <sheetData>
    <row r="1" spans="1:5" ht="15.75" x14ac:dyDescent="0.25">
      <c r="A1" s="63" t="s">
        <v>11</v>
      </c>
      <c r="B1" s="63"/>
      <c r="C1" s="63"/>
      <c r="D1" s="63"/>
      <c r="E1" s="63"/>
    </row>
    <row r="2" spans="1:5" ht="33" customHeight="1" x14ac:dyDescent="0.25">
      <c r="A2" s="64" t="s">
        <v>12</v>
      </c>
      <c r="B2" s="65"/>
      <c r="C2" s="65"/>
      <c r="D2" s="65"/>
      <c r="E2" s="65"/>
    </row>
    <row r="3" spans="1:5" x14ac:dyDescent="0.25">
      <c r="A3" s="66" t="s">
        <v>81</v>
      </c>
      <c r="B3" s="66"/>
      <c r="C3" s="66"/>
      <c r="D3" s="66"/>
      <c r="E3" s="66"/>
    </row>
    <row r="4" spans="1:5" s="3" customFormat="1" ht="15.75" customHeight="1" x14ac:dyDescent="0.25">
      <c r="A4" s="20" t="s">
        <v>13</v>
      </c>
      <c r="B4" s="6"/>
      <c r="C4" s="6"/>
      <c r="D4" s="54"/>
      <c r="E4" s="27" t="s">
        <v>82</v>
      </c>
    </row>
    <row r="5" spans="1:5" x14ac:dyDescent="0.25">
      <c r="A5" s="57"/>
      <c r="B5" s="6"/>
      <c r="C5" s="6"/>
      <c r="D5" s="6"/>
      <c r="E5" s="6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68" t="s">
        <v>25</v>
      </c>
      <c r="B7" s="68"/>
      <c r="C7" s="68"/>
      <c r="D7" s="68"/>
      <c r="E7" s="68"/>
    </row>
    <row r="8" spans="1:5" ht="18.75" customHeight="1" x14ac:dyDescent="0.25">
      <c r="A8" s="70" t="s">
        <v>1</v>
      </c>
      <c r="B8" s="70"/>
      <c r="C8" s="70"/>
      <c r="D8" s="70"/>
      <c r="E8" s="70"/>
    </row>
    <row r="9" spans="1:5" x14ac:dyDescent="0.25">
      <c r="A9" s="67" t="s">
        <v>40</v>
      </c>
      <c r="B9" s="67"/>
      <c r="C9" s="67"/>
      <c r="D9" s="67"/>
      <c r="E9" s="67"/>
    </row>
    <row r="10" spans="1:5" ht="24" customHeight="1" x14ac:dyDescent="0.25">
      <c r="A10" s="71" t="s">
        <v>14</v>
      </c>
      <c r="B10" s="72"/>
      <c r="C10" s="72"/>
      <c r="D10" s="72"/>
      <c r="E10" s="72"/>
    </row>
    <row r="11" spans="1:5" ht="28.5" customHeight="1" x14ac:dyDescent="0.25">
      <c r="A11" s="67" t="s">
        <v>38</v>
      </c>
      <c r="B11" s="67"/>
      <c r="C11" s="67"/>
      <c r="D11" s="67"/>
      <c r="E11" s="67"/>
    </row>
    <row r="12" spans="1:5" ht="12" customHeight="1" x14ac:dyDescent="0.25">
      <c r="A12" s="70" t="s">
        <v>15</v>
      </c>
      <c r="B12" s="73"/>
      <c r="C12" s="73"/>
      <c r="D12" s="73"/>
      <c r="E12" s="73"/>
    </row>
    <row r="13" spans="1:5" x14ac:dyDescent="0.25">
      <c r="A13" s="67" t="s">
        <v>22</v>
      </c>
      <c r="B13" s="67"/>
      <c r="C13" s="67"/>
      <c r="D13" s="67"/>
      <c r="E13" s="67"/>
    </row>
    <row r="14" spans="1:5" x14ac:dyDescent="0.25">
      <c r="A14" s="70" t="s">
        <v>2</v>
      </c>
      <c r="B14" s="73"/>
      <c r="C14" s="73"/>
      <c r="D14" s="73"/>
      <c r="E14" s="73"/>
    </row>
    <row r="15" spans="1:5" x14ac:dyDescent="0.25">
      <c r="A15" s="67" t="s">
        <v>43</v>
      </c>
      <c r="B15" s="67"/>
      <c r="C15" s="67"/>
      <c r="D15" s="67"/>
      <c r="E15" s="67"/>
    </row>
    <row r="16" spans="1:5" x14ac:dyDescent="0.25">
      <c r="A16" s="70" t="s">
        <v>16</v>
      </c>
      <c r="B16" s="73"/>
      <c r="C16" s="73"/>
      <c r="D16" s="73"/>
      <c r="E16" s="73"/>
    </row>
    <row r="17" spans="1:7" ht="29.25" customHeight="1" x14ac:dyDescent="0.25">
      <c r="A17" s="67" t="s">
        <v>17</v>
      </c>
      <c r="B17" s="67"/>
      <c r="C17" s="67"/>
      <c r="D17" s="67"/>
      <c r="E17" s="67"/>
    </row>
    <row r="18" spans="1:7" ht="57.6" customHeight="1" x14ac:dyDescent="0.25">
      <c r="A18" s="67" t="s">
        <v>26</v>
      </c>
      <c r="B18" s="67"/>
      <c r="C18" s="67"/>
      <c r="D18" s="67"/>
      <c r="E18" s="67"/>
    </row>
    <row r="19" spans="1:7" ht="34.5" customHeight="1" x14ac:dyDescent="0.25">
      <c r="A19" s="69" t="s">
        <v>27</v>
      </c>
      <c r="B19" s="69"/>
      <c r="C19" s="69"/>
      <c r="D19" s="69"/>
      <c r="E19" s="69"/>
    </row>
    <row r="20" spans="1:7" x14ac:dyDescent="0.25">
      <c r="A20" s="69"/>
      <c r="B20" s="69"/>
      <c r="C20" s="69"/>
      <c r="D20" s="69"/>
      <c r="E20" s="69"/>
      <c r="F20" s="4">
        <v>716.2</v>
      </c>
      <c r="G20" s="4">
        <v>3</v>
      </c>
    </row>
    <row r="21" spans="1:7" ht="135" x14ac:dyDescent="0.25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41</v>
      </c>
      <c r="B22" s="11" t="s">
        <v>31</v>
      </c>
      <c r="C22" s="5" t="s">
        <v>4</v>
      </c>
      <c r="D22" s="5">
        <v>11.07</v>
      </c>
      <c r="E22" s="10">
        <f>D22*F20*G20</f>
        <v>23785.002</v>
      </c>
    </row>
    <row r="23" spans="1:7" x14ac:dyDescent="0.25">
      <c r="A23" s="9" t="s">
        <v>37</v>
      </c>
      <c r="B23" s="11" t="s">
        <v>23</v>
      </c>
      <c r="C23" s="5" t="s">
        <v>4</v>
      </c>
      <c r="D23" s="5">
        <v>4.3600000000000003</v>
      </c>
      <c r="E23" s="10">
        <f>D23*F20*G20</f>
        <v>9367.8960000000006</v>
      </c>
    </row>
    <row r="24" spans="1:7" x14ac:dyDescent="0.25">
      <c r="A24" s="9" t="s">
        <v>28</v>
      </c>
      <c r="B24" s="11" t="s">
        <v>83</v>
      </c>
      <c r="C24" s="5" t="s">
        <v>29</v>
      </c>
      <c r="D24" s="5"/>
      <c r="E24" s="10">
        <v>872.5</v>
      </c>
    </row>
    <row r="25" spans="1:7" s="62" customFormat="1" x14ac:dyDescent="0.25">
      <c r="A25" s="82" t="s">
        <v>86</v>
      </c>
      <c r="B25" s="59" t="s">
        <v>84</v>
      </c>
      <c r="C25" s="60" t="s">
        <v>85</v>
      </c>
      <c r="D25" s="60">
        <v>6</v>
      </c>
      <c r="E25" s="61">
        <f>D25*260.07</f>
        <v>1560.42</v>
      </c>
    </row>
    <row r="26" spans="1:7" x14ac:dyDescent="0.25">
      <c r="A26" s="9"/>
      <c r="B26" s="11"/>
      <c r="C26" s="5"/>
      <c r="D26" s="5"/>
      <c r="E26" s="10"/>
    </row>
    <row r="27" spans="1:7" s="15" customFormat="1" ht="14.25" x14ac:dyDescent="0.2">
      <c r="A27" s="1" t="s">
        <v>24</v>
      </c>
      <c r="B27" s="12"/>
      <c r="C27" s="13"/>
      <c r="D27" s="13"/>
      <c r="E27" s="14">
        <f>SUM(E22:E26)</f>
        <v>35585.817999999999</v>
      </c>
    </row>
    <row r="29" spans="1:7" ht="31.9" customHeight="1" x14ac:dyDescent="0.25">
      <c r="A29" s="75" t="s">
        <v>87</v>
      </c>
      <c r="B29" s="75"/>
      <c r="C29" s="75"/>
      <c r="D29" s="75"/>
      <c r="E29" s="75"/>
    </row>
    <row r="30" spans="1:7" ht="32.2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27.75" customHeight="1" x14ac:dyDescent="0.25">
      <c r="A32" s="67" t="s">
        <v>30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6" t="s">
        <v>5</v>
      </c>
      <c r="B34" s="76"/>
      <c r="C34" s="76"/>
      <c r="D34" s="76"/>
      <c r="E34" s="76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7" t="s">
        <v>46</v>
      </c>
      <c r="B36" s="77"/>
      <c r="C36" s="77"/>
      <c r="D36" s="77"/>
      <c r="E36" s="7"/>
    </row>
    <row r="37" spans="1:5" x14ac:dyDescent="0.25">
      <c r="B37" s="74" t="s">
        <v>19</v>
      </c>
      <c r="C37" s="74"/>
      <c r="D37" s="74"/>
      <c r="E37" s="8" t="s">
        <v>6</v>
      </c>
    </row>
    <row r="38" spans="1:5" x14ac:dyDescent="0.25">
      <c r="A38" s="56"/>
      <c r="B38" s="56"/>
      <c r="C38" s="56"/>
      <c r="D38" s="56"/>
      <c r="E38" s="56"/>
    </row>
    <row r="39" spans="1:5" x14ac:dyDescent="0.25">
      <c r="A39" s="77" t="s">
        <v>39</v>
      </c>
      <c r="B39" s="77"/>
      <c r="C39" s="77"/>
      <c r="D39" s="77"/>
      <c r="E39" s="7"/>
    </row>
    <row r="40" spans="1:5" x14ac:dyDescent="0.25">
      <c r="B40" s="74" t="s">
        <v>19</v>
      </c>
      <c r="C40" s="74"/>
      <c r="D40" s="74"/>
      <c r="E40" s="8" t="s">
        <v>6</v>
      </c>
    </row>
    <row r="42" spans="1:5" x14ac:dyDescent="0.25">
      <c r="A42" s="4" t="s">
        <v>44</v>
      </c>
    </row>
    <row r="43" spans="1:5" x14ac:dyDescent="0.25">
      <c r="A43" s="15" t="s">
        <v>32</v>
      </c>
    </row>
    <row r="44" spans="1:5" x14ac:dyDescent="0.25">
      <c r="A44" s="4" t="s">
        <v>36</v>
      </c>
      <c r="B44" s="16">
        <f>'1кв'!B49</f>
        <v>13446.131999999998</v>
      </c>
    </row>
    <row r="45" spans="1:5" x14ac:dyDescent="0.25">
      <c r="A45" s="18" t="s">
        <v>47</v>
      </c>
      <c r="B45" s="22"/>
    </row>
    <row r="46" spans="1:5" x14ac:dyDescent="0.25">
      <c r="A46" s="4" t="s">
        <v>33</v>
      </c>
      <c r="B46" s="22">
        <v>47895.6</v>
      </c>
    </row>
    <row r="47" spans="1:5" x14ac:dyDescent="0.25">
      <c r="A47" s="4" t="s">
        <v>45</v>
      </c>
      <c r="B47" s="22">
        <f>150*3</f>
        <v>450</v>
      </c>
      <c r="C47" s="2"/>
      <c r="D47" s="2"/>
      <c r="E47" s="2"/>
    </row>
    <row r="48" spans="1:5" ht="30" x14ac:dyDescent="0.25">
      <c r="A48" s="55" t="s">
        <v>34</v>
      </c>
      <c r="B48" s="22">
        <f>E27</f>
        <v>35585.817999999999</v>
      </c>
    </row>
    <row r="49" spans="1:2" x14ac:dyDescent="0.25">
      <c r="A49" s="17" t="s">
        <v>35</v>
      </c>
      <c r="B49" s="19">
        <f>B44+B46+B47-B48</f>
        <v>26205.913999999997</v>
      </c>
    </row>
    <row r="51" spans="1:2" x14ac:dyDescent="0.25">
      <c r="B51" s="4">
        <v>5107.1400000000003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0" zoomScaleSheetLayoutView="100" workbookViewId="0">
      <selection activeCell="C22" sqref="C22"/>
    </sheetView>
  </sheetViews>
  <sheetFormatPr defaultRowHeight="15" x14ac:dyDescent="0.25"/>
  <cols>
    <col min="1" max="1" width="10.5703125" style="2" customWidth="1"/>
    <col min="2" max="2" width="54.28515625" style="2" customWidth="1"/>
    <col min="3" max="3" width="15.28515625" style="2" customWidth="1"/>
    <col min="4" max="4" width="11.85546875" style="2" customWidth="1"/>
    <col min="5" max="5" width="14.7109375" style="2" customWidth="1"/>
    <col min="6" max="6" width="12.42578125" style="2" customWidth="1"/>
    <col min="7" max="7" width="12" style="2" customWidth="1"/>
    <col min="8" max="8" width="13.5703125" style="2" customWidth="1"/>
    <col min="9" max="16384" width="9.140625" style="2"/>
  </cols>
  <sheetData>
    <row r="1" spans="1:5" ht="15.75" x14ac:dyDescent="0.25">
      <c r="A1" s="79" t="s">
        <v>48</v>
      </c>
      <c r="B1" s="79"/>
      <c r="C1" s="79"/>
      <c r="D1" s="28"/>
    </row>
    <row r="2" spans="1:5" ht="15.75" x14ac:dyDescent="0.25">
      <c r="A2" s="80" t="s">
        <v>49</v>
      </c>
      <c r="B2" s="80"/>
      <c r="C2" s="80"/>
      <c r="D2" s="29"/>
    </row>
    <row r="3" spans="1:5" ht="15.75" x14ac:dyDescent="0.25">
      <c r="A3" s="80" t="s">
        <v>50</v>
      </c>
      <c r="B3" s="80"/>
      <c r="C3" s="80"/>
      <c r="D3" s="29"/>
    </row>
    <row r="4" spans="1:5" ht="15.75" x14ac:dyDescent="0.25">
      <c r="A4" s="79" t="s">
        <v>71</v>
      </c>
      <c r="B4" s="79"/>
      <c r="C4" s="79"/>
      <c r="D4" s="28"/>
    </row>
    <row r="5" spans="1:5" ht="15.75" x14ac:dyDescent="0.25">
      <c r="A5" s="81"/>
      <c r="B5" s="81"/>
      <c r="C5" s="81"/>
      <c r="D5" s="3"/>
    </row>
    <row r="6" spans="1:5" ht="15.75" x14ac:dyDescent="0.25">
      <c r="A6" s="29"/>
      <c r="B6" s="30" t="s">
        <v>51</v>
      </c>
      <c r="C6" s="31" t="e">
        <f>#REF!</f>
        <v>#REF!</v>
      </c>
      <c r="D6" s="32"/>
    </row>
    <row r="7" spans="1:5" ht="15.75" x14ac:dyDescent="0.25">
      <c r="A7" s="33" t="s">
        <v>52</v>
      </c>
      <c r="B7" s="30" t="s">
        <v>72</v>
      </c>
      <c r="C7" s="31"/>
      <c r="D7" s="32"/>
    </row>
    <row r="8" spans="1:5" ht="15.75" x14ac:dyDescent="0.25">
      <c r="B8" s="34" t="s">
        <v>53</v>
      </c>
      <c r="C8" s="35" t="e">
        <f>#REF!+#REF!+#REF!+'1кв'!B46</f>
        <v>#REF!</v>
      </c>
      <c r="D8" s="36"/>
    </row>
    <row r="9" spans="1:5" ht="30" x14ac:dyDescent="0.25">
      <c r="B9" s="21" t="s">
        <v>54</v>
      </c>
      <c r="C9" s="35" t="e">
        <f>#REF!+#REF!+#REF!+'1кв'!B47</f>
        <v>#REF!</v>
      </c>
      <c r="D9" s="36"/>
    </row>
    <row r="10" spans="1:5" ht="15.75" x14ac:dyDescent="0.25">
      <c r="A10" s="37"/>
      <c r="B10" s="34" t="s">
        <v>55</v>
      </c>
      <c r="C10" s="38" t="e">
        <f>SUM(C8:C9)</f>
        <v>#REF!</v>
      </c>
      <c r="D10" s="32"/>
    </row>
    <row r="11" spans="1:5" ht="15.75" x14ac:dyDescent="0.25">
      <c r="A11" s="3"/>
      <c r="B11" s="78"/>
      <c r="C11" s="78"/>
      <c r="D11" s="39"/>
    </row>
    <row r="12" spans="1:5" ht="15.75" x14ac:dyDescent="0.25">
      <c r="A12" s="40" t="s">
        <v>56</v>
      </c>
      <c r="B12" s="41" t="s">
        <v>41</v>
      </c>
      <c r="C12" s="35" t="e">
        <f>#REF!+#REF!+#REF!+'1кв'!E22</f>
        <v>#REF!</v>
      </c>
      <c r="D12" s="39"/>
    </row>
    <row r="13" spans="1:5" ht="15.75" x14ac:dyDescent="0.25">
      <c r="A13" s="40"/>
      <c r="B13" s="9" t="s">
        <v>37</v>
      </c>
      <c r="C13" s="35" t="e">
        <f>#REF!+#REF!+#REF!+'1кв'!E23</f>
        <v>#REF!</v>
      </c>
      <c r="D13" s="39"/>
    </row>
    <row r="14" spans="1:5" ht="15.75" x14ac:dyDescent="0.25">
      <c r="A14" s="3"/>
      <c r="B14" s="9" t="s">
        <v>28</v>
      </c>
      <c r="C14" s="35" t="e">
        <f>#REF!+#REF!+#REF!+'1кв'!E24</f>
        <v>#REF!</v>
      </c>
      <c r="D14" s="39"/>
      <c r="E14" s="42"/>
    </row>
    <row r="15" spans="1:5" ht="15.75" x14ac:dyDescent="0.25">
      <c r="A15" s="3"/>
      <c r="B15" s="43" t="s">
        <v>57</v>
      </c>
      <c r="C15" s="35">
        <v>0</v>
      </c>
      <c r="D15" s="39"/>
      <c r="E15" s="42"/>
    </row>
    <row r="16" spans="1:5" ht="15.75" x14ac:dyDescent="0.25">
      <c r="A16" s="40"/>
      <c r="B16" s="44" t="s">
        <v>73</v>
      </c>
      <c r="C16" s="35" t="e">
        <f>#REF!</f>
        <v>#REF!</v>
      </c>
      <c r="D16" s="39"/>
    </row>
    <row r="17" spans="1:5" ht="15.75" x14ac:dyDescent="0.25">
      <c r="A17" s="40"/>
      <c r="B17" s="45" t="s">
        <v>58</v>
      </c>
      <c r="C17" s="35" t="e">
        <f>SUM(C19:C20)</f>
        <v>#REF!</v>
      </c>
      <c r="D17" s="39"/>
    </row>
    <row r="18" spans="1:5" ht="15.75" x14ac:dyDescent="0.25">
      <c r="A18" s="40"/>
      <c r="B18" s="45" t="s">
        <v>59</v>
      </c>
      <c r="C18" s="46"/>
      <c r="D18" s="39"/>
    </row>
    <row r="19" spans="1:5" ht="15.75" x14ac:dyDescent="0.25">
      <c r="A19" s="40"/>
      <c r="B19" s="23" t="s">
        <v>74</v>
      </c>
      <c r="C19" s="46" t="e">
        <f>#REF!</f>
        <v>#REF!</v>
      </c>
      <c r="D19" s="39"/>
    </row>
    <row r="20" spans="1:5" ht="15.75" x14ac:dyDescent="0.25">
      <c r="A20" s="40"/>
      <c r="B20" s="9" t="s">
        <v>75</v>
      </c>
      <c r="C20" s="46" t="e">
        <f>#REF!</f>
        <v>#REF!</v>
      </c>
      <c r="D20" s="39"/>
    </row>
    <row r="21" spans="1:5" ht="15.75" x14ac:dyDescent="0.25">
      <c r="A21" s="3"/>
      <c r="B21" s="47" t="s">
        <v>60</v>
      </c>
      <c r="C21" s="38" t="e">
        <f>SUM(C12:C17)</f>
        <v>#REF!</v>
      </c>
      <c r="D21" s="39"/>
      <c r="E21" s="42"/>
    </row>
    <row r="22" spans="1:5" ht="15.75" x14ac:dyDescent="0.25">
      <c r="A22" s="3"/>
      <c r="B22" s="48" t="s">
        <v>61</v>
      </c>
      <c r="C22" s="38" t="e">
        <f>C6+C10-C21</f>
        <v>#REF!</v>
      </c>
      <c r="D22" s="39"/>
    </row>
    <row r="23" spans="1:5" ht="15.75" x14ac:dyDescent="0.25">
      <c r="A23" s="3"/>
      <c r="B23" s="33"/>
      <c r="C23" s="33"/>
      <c r="D23" s="39"/>
    </row>
    <row r="24" spans="1:5" ht="15.75" x14ac:dyDescent="0.25">
      <c r="A24" s="3"/>
      <c r="B24" s="49" t="s">
        <v>62</v>
      </c>
      <c r="C24" s="49"/>
      <c r="D24" s="39"/>
    </row>
    <row r="25" spans="1:5" ht="15.75" x14ac:dyDescent="0.25">
      <c r="A25" s="3"/>
      <c r="B25" s="49" t="s">
        <v>63</v>
      </c>
      <c r="C25" s="50">
        <v>11169.87</v>
      </c>
      <c r="D25" s="39"/>
    </row>
    <row r="26" spans="1:5" ht="15.75" x14ac:dyDescent="0.25">
      <c r="A26" s="3"/>
      <c r="B26" s="51" t="s">
        <v>64</v>
      </c>
      <c r="C26" s="52">
        <v>13793.46</v>
      </c>
      <c r="D26" s="39"/>
    </row>
    <row r="27" spans="1:5" ht="15.75" x14ac:dyDescent="0.25">
      <c r="A27" s="3"/>
      <c r="B27" s="49" t="s">
        <v>65</v>
      </c>
      <c r="C27" s="53">
        <f>C26-C25</f>
        <v>2623.5899999999983</v>
      </c>
      <c r="D27" s="39"/>
    </row>
    <row r="28" spans="1:5" ht="15.75" x14ac:dyDescent="0.25">
      <c r="A28" s="3"/>
      <c r="B28" s="33"/>
      <c r="C28" s="33"/>
      <c r="D28" s="39"/>
    </row>
    <row r="29" spans="1:5" ht="15.75" x14ac:dyDescent="0.25">
      <c r="A29" s="3"/>
      <c r="B29" s="33"/>
      <c r="C29" s="33"/>
      <c r="D29" s="39"/>
    </row>
    <row r="30" spans="1:5" ht="15.75" x14ac:dyDescent="0.25">
      <c r="A30" s="3"/>
      <c r="B30" s="33"/>
      <c r="C30" s="33"/>
      <c r="D30" s="39"/>
    </row>
    <row r="31" spans="1:5" ht="15.75" x14ac:dyDescent="0.25">
      <c r="A31" s="3"/>
      <c r="B31" s="33"/>
      <c r="C31" s="33"/>
      <c r="D31" s="39"/>
    </row>
    <row r="32" spans="1:5" ht="15.75" x14ac:dyDescent="0.25">
      <c r="A32" s="3" t="s">
        <v>66</v>
      </c>
      <c r="B32" s="33" t="s">
        <v>67</v>
      </c>
      <c r="C32" s="33"/>
      <c r="D32" s="39"/>
    </row>
    <row r="33" spans="1:4" ht="15.75" x14ac:dyDescent="0.25">
      <c r="A33" s="3"/>
      <c r="B33" s="33" t="s">
        <v>68</v>
      </c>
      <c r="C33" s="33"/>
      <c r="D33" s="39"/>
    </row>
    <row r="34" spans="1:4" ht="15.75" x14ac:dyDescent="0.25">
      <c r="A34" s="3"/>
      <c r="B34" s="33" t="s">
        <v>69</v>
      </c>
      <c r="C34" s="33"/>
      <c r="D34" s="39"/>
    </row>
    <row r="35" spans="1:4" ht="15.75" x14ac:dyDescent="0.25">
      <c r="A35" s="3"/>
      <c r="B35" s="33"/>
      <c r="C35" s="33"/>
      <c r="D35" s="39"/>
    </row>
    <row r="36" spans="1:4" ht="15.75" x14ac:dyDescent="0.25">
      <c r="A36" s="3"/>
      <c r="B36" s="33"/>
      <c r="C36" s="33"/>
      <c r="D36" s="39"/>
    </row>
    <row r="37" spans="1:4" ht="15.75" x14ac:dyDescent="0.25">
      <c r="A37" s="3"/>
      <c r="B37" s="33" t="s">
        <v>70</v>
      </c>
      <c r="C37" s="33"/>
      <c r="D37" s="39"/>
    </row>
    <row r="38" spans="1:4" ht="15.75" x14ac:dyDescent="0.25">
      <c r="A38" s="3"/>
      <c r="B38" s="33"/>
      <c r="C38" s="33"/>
      <c r="D38" s="39"/>
    </row>
    <row r="39" spans="1:4" ht="15.75" x14ac:dyDescent="0.25">
      <c r="A39" s="3"/>
      <c r="B39" s="33"/>
      <c r="C39" s="33"/>
      <c r="D39" s="39"/>
    </row>
    <row r="40" spans="1:4" ht="15.75" x14ac:dyDescent="0.25">
      <c r="A40" s="3"/>
      <c r="B40" s="33"/>
      <c r="C40" s="33"/>
      <c r="D40" s="39"/>
    </row>
    <row r="41" spans="1:4" ht="15.75" x14ac:dyDescent="0.25">
      <c r="A41" s="3"/>
      <c r="B41" s="33"/>
      <c r="C41" s="33"/>
      <c r="D41" s="3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2024-08-02T08:13:42Z</dcterms:modified>
</cp:coreProperties>
</file>